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5" rupBuild="16925"/>
  <workbookPr showInkAnnotation="0" codeName="ThisWorkbook" autoCompressPictures="0"/>
  <mc:AlternateContent xmlns:mc="http://schemas.openxmlformats.org/markup-compatibility/2006">
    <mc:Choice Requires="x15">
      <x15ac:absPath xmlns:x15ac="http://schemas.microsoft.com/office/spreadsheetml/2010/11/ac" url="C:\Users\user\Documents\GitHub\CienciasNaturales\fuentes\contenidos\grado11\guion05\"/>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530"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62913" concurrentCalc="0"/>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c r="G53" i="1"/>
  <c r="I54" i="1"/>
  <c r="F54" i="1"/>
  <c r="G54" i="1"/>
  <c r="I55" i="1"/>
  <c r="H55" i="1"/>
  <c r="I56" i="1"/>
  <c r="F56" i="1"/>
  <c r="G56" i="1"/>
  <c r="I57" i="1"/>
  <c r="H57" i="1"/>
  <c r="I58" i="1"/>
  <c r="F58" i="1"/>
  <c r="G58" i="1"/>
  <c r="I59" i="1"/>
  <c r="H59" i="1"/>
  <c r="I60" i="1"/>
  <c r="F60" i="1"/>
  <c r="G60" i="1"/>
  <c r="I61" i="1"/>
  <c r="H61" i="1"/>
  <c r="I62" i="1"/>
  <c r="F62" i="1"/>
  <c r="G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F100" i="1"/>
  <c r="G100" i="1"/>
  <c r="I100" i="1"/>
  <c r="H100" i="1"/>
  <c r="F101" i="1"/>
  <c r="G101" i="1"/>
  <c r="I101" i="1"/>
  <c r="H101" i="1"/>
  <c r="F102" i="1"/>
  <c r="G102" i="1"/>
  <c r="I102" i="1"/>
  <c r="H102" i="1"/>
  <c r="F103" i="1"/>
  <c r="G103" i="1"/>
  <c r="I103" i="1"/>
  <c r="H103" i="1"/>
  <c r="F104" i="1"/>
  <c r="G104" i="1"/>
  <c r="I104" i="1"/>
  <c r="H104" i="1"/>
  <c r="F105" i="1"/>
  <c r="G105" i="1"/>
  <c r="I105" i="1"/>
  <c r="H105" i="1"/>
  <c r="F106" i="1"/>
  <c r="G106" i="1"/>
  <c r="I106" i="1"/>
  <c r="H106" i="1"/>
  <c r="F107" i="1"/>
  <c r="G107" i="1"/>
  <c r="I107" i="1"/>
  <c r="H107" i="1"/>
  <c r="F108" i="1"/>
  <c r="G108" i="1"/>
  <c r="I108" i="1"/>
  <c r="H108" i="1"/>
  <c r="H56" i="1"/>
  <c r="H60" i="1"/>
  <c r="H62" i="1"/>
  <c r="H58" i="1"/>
  <c r="H54" i="1"/>
  <c r="F61" i="1"/>
  <c r="G61" i="1"/>
  <c r="F59" i="1"/>
  <c r="G59" i="1"/>
  <c r="F57" i="1"/>
  <c r="G57" i="1"/>
  <c r="F55" i="1"/>
  <c r="G55" i="1"/>
  <c r="H53" i="1"/>
  <c r="F52" i="1"/>
  <c r="G52" i="1"/>
  <c r="H52" i="1"/>
  <c r="F51" i="1"/>
  <c r="G51" i="1"/>
  <c r="H51" i="1"/>
  <c r="F50" i="1"/>
  <c r="G50" i="1"/>
  <c r="H50" i="1"/>
  <c r="F49" i="1"/>
  <c r="G49" i="1"/>
  <c r="H49" i="1"/>
  <c r="F48" i="1"/>
  <c r="G48" i="1"/>
  <c r="H48" i="1"/>
  <c r="F47" i="1"/>
  <c r="G47" i="1"/>
  <c r="H47" i="1"/>
  <c r="F46" i="1"/>
  <c r="G46" i="1"/>
  <c r="H46" i="1"/>
  <c r="F45" i="1"/>
  <c r="G45" i="1"/>
  <c r="H45" i="1"/>
  <c r="F44" i="1"/>
  <c r="G44" i="1"/>
  <c r="H44" i="1"/>
  <c r="F43" i="1"/>
  <c r="G43" i="1"/>
  <c r="H43" i="1"/>
  <c r="F42" i="1"/>
  <c r="G42" i="1"/>
  <c r="H42" i="1"/>
  <c r="F41" i="1"/>
  <c r="G41" i="1"/>
  <c r="H41" i="1"/>
  <c r="F40" i="1"/>
  <c r="G40" i="1"/>
  <c r="H40" i="1"/>
  <c r="F39" i="1"/>
  <c r="G39" i="1"/>
  <c r="H39" i="1"/>
  <c r="F38" i="1"/>
  <c r="G38" i="1"/>
  <c r="H38" i="1"/>
  <c r="F37" i="1"/>
  <c r="G37" i="1"/>
  <c r="H37" i="1"/>
  <c r="F36" i="1"/>
  <c r="G36" i="1"/>
  <c r="H36" i="1"/>
  <c r="A10" i="1"/>
  <c r="A11" i="1"/>
  <c r="A12" i="1"/>
  <c r="A13" i="1"/>
  <c r="A14" i="1"/>
  <c r="A15" i="1"/>
  <c r="A16" i="1"/>
  <c r="A17" i="1"/>
  <c r="A18" i="1"/>
  <c r="A19" i="1"/>
  <c r="A20" i="1"/>
  <c r="A21" i="1"/>
  <c r="A22" i="1"/>
  <c r="A23" i="1"/>
  <c r="A24" i="1"/>
  <c r="A25" i="1"/>
  <c r="A26" i="1"/>
  <c r="A27" i="1"/>
  <c r="A28" i="1"/>
  <c r="A29" i="1"/>
  <c r="A30" i="1"/>
  <c r="A31" i="1"/>
  <c r="A32" i="1"/>
  <c r="A33" i="1"/>
  <c r="A34" i="1"/>
  <c r="A35" i="1"/>
  <c r="F35" i="1"/>
  <c r="G35" i="1"/>
  <c r="H35" i="1"/>
  <c r="F34" i="1"/>
  <c r="G34" i="1"/>
  <c r="H34" i="1"/>
  <c r="F33" i="1"/>
  <c r="G33" i="1"/>
  <c r="H33" i="1"/>
  <c r="F32" i="1"/>
  <c r="G32" i="1"/>
  <c r="H32" i="1"/>
  <c r="F30" i="1"/>
  <c r="G30" i="1"/>
  <c r="H30" i="1"/>
  <c r="F29" i="1"/>
  <c r="G29" i="1"/>
  <c r="H29" i="1"/>
  <c r="F28" i="1"/>
  <c r="G28" i="1"/>
  <c r="H28" i="1"/>
  <c r="F27" i="1"/>
  <c r="G27" i="1"/>
  <c r="H27" i="1"/>
  <c r="K45" i="2"/>
  <c r="J21" i="2"/>
  <c r="I21" i="2"/>
  <c r="H21" i="2"/>
  <c r="D17" i="2"/>
  <c r="D18" i="2"/>
  <c r="D5" i="2"/>
  <c r="D7"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F12" i="1"/>
  <c r="G12" i="1"/>
  <c r="M8" i="1"/>
  <c r="M7" i="1"/>
  <c r="M6" i="1"/>
  <c r="M5" i="1"/>
  <c r="F5" i="1"/>
  <c r="M4" i="1"/>
  <c r="M3" i="1"/>
  <c r="M2" i="1"/>
  <c r="M1" i="1"/>
  <c r="E9" i="1"/>
  <c r="H11" i="1"/>
  <c r="F11" i="1"/>
  <c r="G11" i="1"/>
  <c r="H12" i="1"/>
  <c r="H10" i="1"/>
  <c r="F10" i="1"/>
  <c r="G10" i="1"/>
  <c r="F13" i="1"/>
  <c r="G13" i="1"/>
  <c r="H13" i="1"/>
  <c r="H14" i="1"/>
  <c r="F14" i="1"/>
  <c r="G14" i="1"/>
  <c r="F15" i="1"/>
  <c r="G15" i="1"/>
  <c r="H15" i="1"/>
  <c r="H16" i="1"/>
  <c r="F16" i="1"/>
  <c r="G16" i="1"/>
  <c r="F17" i="1"/>
  <c r="G17" i="1"/>
  <c r="H17" i="1"/>
  <c r="H18" i="1"/>
  <c r="F18" i="1"/>
  <c r="G18" i="1"/>
  <c r="F19" i="1"/>
  <c r="G19" i="1"/>
  <c r="H19" i="1"/>
  <c r="F20" i="1"/>
  <c r="G20" i="1"/>
  <c r="H20" i="1"/>
  <c r="F21" i="1"/>
  <c r="G21" i="1"/>
  <c r="H21" i="1"/>
  <c r="H22" i="1"/>
  <c r="F22" i="1"/>
  <c r="G22" i="1"/>
  <c r="F23" i="1"/>
  <c r="G23" i="1"/>
  <c r="H23" i="1"/>
  <c r="F24" i="1"/>
  <c r="G24" i="1"/>
  <c r="H24" i="1"/>
  <c r="F25" i="1"/>
  <c r="G25" i="1"/>
  <c r="H25" i="1"/>
  <c r="F26" i="1"/>
  <c r="G26" i="1"/>
  <c r="H26" i="1"/>
  <c r="F31" i="1"/>
  <c r="G31" i="1"/>
  <c r="H31" i="1"/>
  <c r="A36" i="1"/>
  <c r="A37" i="1"/>
  <c r="A38" i="1"/>
  <c r="A39" i="1"/>
  <c r="A40" i="1"/>
  <c r="A41" i="1"/>
  <c r="A42" i="1"/>
  <c r="A43" i="1"/>
  <c r="A44" i="1"/>
  <c r="A45" i="1"/>
  <c r="A46" i="1"/>
  <c r="A47" i="1"/>
  <c r="A48" i="1"/>
  <c r="A49" i="1"/>
  <c r="A50" i="1"/>
  <c r="A51" i="1"/>
  <c r="A52" i="1"/>
  <c r="A53" i="1"/>
  <c r="A54" i="1"/>
  <c r="A55" i="1"/>
  <c r="A56" i="1"/>
  <c r="A57" i="1"/>
  <c r="A58" i="1"/>
  <c r="A59" i="1"/>
  <c r="A60" i="1"/>
  <c r="A61" i="1"/>
  <c r="A62" i="1"/>
</calcChain>
</file>

<file path=xl/sharedStrings.xml><?xml version="1.0" encoding="utf-8"?>
<sst xmlns="http://schemas.openxmlformats.org/spreadsheetml/2006/main" count="484" uniqueCount="239">
  <si>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</si>
  <si>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</si>
  <si>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</si>
  <si>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</si>
  <si>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</si>
  <si>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</si>
  <si>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</si>
  <si>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</si>
  <si>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</si>
  <si>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</si>
  <si>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</si>
  <si>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</si>
  <si>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</si>
  <si>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</si>
  <si>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</si>
  <si>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</si>
  <si>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</si>
  <si>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</si>
  <si>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</si>
  <si>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</si>
  <si>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</si>
  <si>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</si>
  <si>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</si>
  <si>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</si>
  <si>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</si>
  <si>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</si>
  <si>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</si>
  <si>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</si>
  <si>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</si>
  <si>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</si>
  <si>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</si>
  <si>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</si>
  <si>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</si>
  <si>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</si>
  <si>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</si>
  <si>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</si>
  <si>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</si>
  <si>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</si>
  <si>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</si>
  <si>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</si>
  <si>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</si>
  <si>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</si>
  <si>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</si>
  <si>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</si>
  <si>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</si>
  <si>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</si>
  <si>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</si>
  <si>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</si>
  <si>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</si>
  <si>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</si>
  <si>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</si>
  <si>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</si>
  <si>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</si>
  <si>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</si>
  <si>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</si>
  <si>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</si>
  <si>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</si>
  <si>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</si>
  <si>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</si>
  <si>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</si>
  <si>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</si>
  <si>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</si>
  <si>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</si>
  <si>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</si>
  <si>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</si>
  <si>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</si>
  <si>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</si>
  <si>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</si>
  <si>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</si>
  <si>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</si>
  <si>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</si>
  <si>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</si>
  <si>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</si>
  <si>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</si>
  <si>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</si>
  <si>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</si>
  <si>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</si>
  <si>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</si>
  <si>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</si>
  <si>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</si>
  <si>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</si>
  <si>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</si>
  <si>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</si>
  <si>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</si>
  <si>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</si>
  <si>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</si>
  <si>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</si>
  <si>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</si>
  <si>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</si>
  <si>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</si>
  <si>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</si>
  <si>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</si>
  <si>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</si>
  <si>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</si>
  <si>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</si>
  <si>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</si>
  <si>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</si>
  <si>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</si>
  <si>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</si>
  <si>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</si>
  <si>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</si>
  <si>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</si>
  <si>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</si>
  <si>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</si>
  <si>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</si>
  <si>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</si>
  <si>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</si>
  <si>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</si>
  <si>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</si>
  <si>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</si>
  <si>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</si>
  <si>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</si>
  <si>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</si>
  <si>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</si>
  <si>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</si>
  <si>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</si>
  <si>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</si>
  <si>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</si>
  <si>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</si>
  <si>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</si>
  <si>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</si>
  <si>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</si>
  <si>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</si>
  <si>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</si>
  <si>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</si>
  <si>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</si>
  <si>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</si>
  <si>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</si>
  <si>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</si>
  <si>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</si>
  <si>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</si>
  <si>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</si>
  <si>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</si>
  <si>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</si>
  <si>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</si>
  <si>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</si>
  <si>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</si>
  <si>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</si>
  <si>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</si>
  <si>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</si>
  <si>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</si>
  <si>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</si>
  <si>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</si>
  <si>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</si>
  <si>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</si>
  <si>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</si>
  <si>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</si>
  <si>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</si>
  <si>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</si>
  <si>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</si>
  <si>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</si>
  <si>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</si>
  <si>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</si>
  <si>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</si>
  <si>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</si>
  <si>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</si>
  <si>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</si>
  <si>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</si>
  <si>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</si>
  <si>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</si>
  <si>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</si>
  <si>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</si>
  <si>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</si>
  <si>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</si>
  <si>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</si>
  <si>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</si>
  <si>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</si>
  <si>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</si>
  <si>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</si>
  <si>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</si>
  <si>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</si>
  <si>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</si>
  <si>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</si>
  <si>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</si>
  <si>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</si>
  <si>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</si>
  <si>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</si>
  <si>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</si>
  <si>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</si>
  <si>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</si>
  <si>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</si>
  <si>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</si>
  <si>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</si>
  <si>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</si>
  <si>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</si>
  <si>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</si>
  <si>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</si>
  <si>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Cuaderno de Estudio</t>
  </si>
  <si>
    <t>Fotografía</t>
  </si>
  <si>
    <t>Ilustración</t>
  </si>
  <si>
    <t>Ver observaciones</t>
  </si>
  <si>
    <t>Diana García</t>
  </si>
  <si>
    <t>Ondas estacionarias</t>
  </si>
  <si>
    <t>CN_11_05_CO</t>
  </si>
  <si>
    <t>Onda estacionaria y no estacionaria</t>
  </si>
  <si>
    <t>Onda estacionaria formada por interferencia</t>
  </si>
  <si>
    <t>https://www.fisicalab.com/apartado/ondas-estacionarias#contenidos</t>
  </si>
  <si>
    <t>Ondas estacionarias longitudinales y transversales</t>
  </si>
  <si>
    <t>Ondas musicales y de ruido</t>
  </si>
  <si>
    <t>Intensidad del sonido</t>
  </si>
  <si>
    <t>Ilustrar esta imagen, pero poner primero el clarinete.</t>
  </si>
  <si>
    <t>Timbre del sonido</t>
  </si>
  <si>
    <t>Onda fundamental y sobretonos</t>
  </si>
  <si>
    <t>Instrumentos de cuerda</t>
  </si>
  <si>
    <t>Vibración de una cuerda</t>
  </si>
  <si>
    <t>Instrumentos de viento</t>
  </si>
  <si>
    <t>Ondas estacionarias en tubos abiertos</t>
  </si>
  <si>
    <t>Armónicos en tubos abiertos</t>
  </si>
  <si>
    <t>Cuerdas vocales</t>
  </si>
  <si>
    <t>Quitar todos los textos excepto Vestibular fold, que cambia por Cuerdas vocales falsas, Vocal fold, que cambia a cuerdas vocales verdaderas, y Trachea, que cambia a tráquea.</t>
  </si>
  <si>
    <t>Vibración de una membrana</t>
  </si>
  <si>
    <t>Instrumentos de percusión</t>
  </si>
  <si>
    <t>Cambiar los dos primeros instrumentos de la última fila, poniendo un xilófono. Quitar las maracas y el instrumento de abajo, a la izquierda del triángulo, y poner unos timbales. Los nuevos instrumentos se pueden sacar de aquí: 143248564</t>
  </si>
  <si>
    <t>Ilustrar</t>
  </si>
  <si>
    <t xml:space="preserve">Vibración del aire en instrumento </t>
  </si>
  <si>
    <t>Longitudes de onda en una onda estacionaria</t>
  </si>
  <si>
    <t xml:space="preserve">Ilustrar. Las partes de la onda que se salen del tubo (las líneas negras) van en líneas discontinuas, tal y como se muestra. Los textos verdes dicen, de derecha izquierda y después del título “Tubo con un extremo abierto”, lo siguiente: Nodo en extremo del tubo, Antinodo en extremo del tubo, Nodo fuera del tubo. Después del título “Tubo con dos extremos abiertos”, los textos dicen: Nodo fuera del tubo, Antinodo en extremo del tubo, Nodo dentro del tubo, Antinodo en extremo del tubo, Nodo fuera del tubo.  </t>
  </si>
  <si>
    <t>Ilustrar. En donde dice “Frecuency”, escribir “Frecuencia”.</t>
  </si>
  <si>
    <t>Ilustrar y poner una imagen al lado de la otra. Debajo de la primera (que queda a la izquierda en la ilustración) escribir Onda no estacionaria, y debajo de la segunda, escribir Onda estacionaria.</t>
  </si>
  <si>
    <t xml:space="preserve">Ilustrar. Es un gif, y capturé los momentos que se deben ilustrar, así en ese orden. Si se requiere ver las imágenes más grandes, es la primera imagen de la página del link que se anexa. </t>
  </si>
  <si>
    <t>Hacer una imagen como la que se muestra. La idea es que hay un resorte con algunas partes que se estiran y otras que se contraen. En los puntos en donde están las líneas, hay nodos, zonas en donde el alambre no se mueve: cuando hay contracción, el resorte se contrae a lado y lado de un nodo, y ese queda justo en la mitad, por lo que no se mueve. Cuando el resorte se estira, lo hace también a lado y lado del nodo, y este sigue inmóvil. Para entender más el asunto de los resortes, ver esta imagen: http://1.bp.blogspot.com/_uilqMr7IeC4/USQq-vmCiI/AAAAAAAAACs/Jn0aF_OiZYc/s1600/al+comprimir+un+resorte.jpg    Esa imagen es solo para entender cómo van los resortes, no es la que toca hacer. Hay que hacer la que mando a lápiz. Dibujé tres nodos en cada resorte: en el primero, alrededor de los nodos 1 y 3 hay compresión, y alrededor del nodo 2 al alargamiento. En la siguiente imagen es al contrario, estiramiento alrededor de 1 y 3 y compresión alrededor del nodo 2.</t>
  </si>
  <si>
    <t>Hacer dos dibujos, uno de un señor escuchando el canto de un ave, y ondas de poca amplitud que llegan hasta sus oídos (es decir, la distancia entre las partes altas y bajas de la onda no es mucha). Hacer otra imagen de un tipo al que le llegan ondas de un parlante. Su expresión muestra que el sonido es muy fuerte, y las ondas son más amplias, aunque la frecuencia es la misma, es decir, la distancia entre dos zonas altas es la misma que en la imagen anterior.  Ver las ilustraciones que adjunto. Para el del bafle mando también una composición de imágenes de shutter, pero solo son dos imágenes: una con el pájaro y otra con el parlante.</t>
  </si>
  <si>
    <t>Longitud de onda en una cuerda</t>
  </si>
  <si>
    <t>Longitud de una onda con tres nodos</t>
  </si>
  <si>
    <t>Armónicos en una cuerda</t>
  </si>
  <si>
    <t>Vibración del aire en instrumento de viento, con nodos</t>
  </si>
  <si>
    <t>Saxofón</t>
  </si>
  <si>
    <t>http://4.bp.blogspot.com/-qizrBfo2E8I/Tc1seNf4fLI/AAAAAAAAABY/j-hHPqGC-cc/s320/saxofon.jpg</t>
  </si>
  <si>
    <t>Ilustrar, dejando los textos que dicen Boquilla, Tubo y Campana. Quitar todos los demás.</t>
  </si>
  <si>
    <t>Onda fundamental en un tubo con un extremo abierto.</t>
  </si>
  <si>
    <t>Ilustrar, pero en vez de escribir “lambda”, poner el símbolo, y hacer el “un cuarto” en dos renglones, o sea, que no quede 1 slash 4.</t>
  </si>
  <si>
    <t>Frecuencia fundamental en un tubo con dos extremos abiertos</t>
  </si>
  <si>
    <t>Ilustrar, pero en vez de escribir “lambda”, poner el símbolo, y escribir las fracciones en dos renglones.</t>
  </si>
  <si>
    <t>Funcionamiento de un instrumentos de viento</t>
  </si>
  <si>
    <t xml:space="preserve">Ilustrar. La idea es que hay un instrumento de viento, como un clarinete. El aire entra por la boquilla y sale por el primer hueco, Las cosas negras en las imágenes 2 y 3 son dedos: si los dedos tapan los agujeros, el aire sigue derecho, como en la figura 2. Si se oprime una llave, se baja una especie de pistón, y el aire llega hasta ahí.  </t>
  </si>
  <si>
    <t>https://es.wikipedia.org/wiki/Vibraciones_de_una_membrana_circular</t>
  </si>
  <si>
    <t>Ilustrar . La imagen se encuentra en https://es.wikipedia.org/wiki/Vibraciones_de_una_membrana_circular (ilustrar este punto del gif)</t>
  </si>
  <si>
    <t>Ilustrar. Los conos que sostienen los tubos no son necesarios.</t>
  </si>
  <si>
    <t>Hombre afinando guitarra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</si>
</sst>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10</xdr:col>
      <xdr:colOff>76200</xdr:colOff>
      <xdr:row>9</xdr:row>
      <xdr:rowOff>95250</xdr:rowOff>
    </xdr:from>
    <xdr:to>
      <xdr:col>10</xdr:col>
      <xdr:colOff>2600163</xdr:colOff>
      <xdr:row>9</xdr:row>
      <xdr:rowOff>3497113</xdr:rowOff>
    </xdr:to>
    <xdr:pic>
      <xdr:nvPicPr>
        <xdr:cNvPr id="10" name="Imagen 9"/>
        <xdr:cNvPicPr>
          <a:picLocks noChangeAspect="1"/>
        </xdr:cNvPicPr>
      </xdr:nvPicPr>
      <xdr:blipFill>
        <a:blip xmlns:r="http://schemas.openxmlformats.org/officeDocument/2006/relationships" r:embed="rId1"/>
        <a:stretch>
          <a:fillRect/>
        </a:stretch>
      </xdr:blipFill>
      <xdr:spPr>
        <a:xfrm>
          <a:off x="16459200" y="2476500"/>
          <a:ext cx="2523963" cy="3401863"/>
        </a:xfrm>
        <a:prstGeom prst="rect">
          <a:avLst/>
        </a:prstGeom>
      </xdr:spPr>
    </xdr:pic>
    <xdr:clientData/>
  </xdr:twoCellAnchor>
  <xdr:twoCellAnchor editAs="oneCell">
    <xdr:from>
      <xdr:col>10</xdr:col>
      <xdr:colOff>2705100</xdr:colOff>
      <xdr:row>9</xdr:row>
      <xdr:rowOff>133350</xdr:rowOff>
    </xdr:from>
    <xdr:to>
      <xdr:col>17</xdr:col>
      <xdr:colOff>644870</xdr:colOff>
      <xdr:row>9</xdr:row>
      <xdr:rowOff>3352317</xdr:rowOff>
    </xdr:to>
    <xdr:pic>
      <xdr:nvPicPr>
        <xdr:cNvPr id="13" name="Imagen 12"/>
        <xdr:cNvPicPr>
          <a:picLocks noChangeAspect="1"/>
        </xdr:cNvPicPr>
      </xdr:nvPicPr>
      <xdr:blipFill>
        <a:blip xmlns:r="http://schemas.openxmlformats.org/officeDocument/2006/relationships" r:embed="rId2"/>
        <a:stretch>
          <a:fillRect/>
        </a:stretch>
      </xdr:blipFill>
      <xdr:spPr>
        <a:xfrm>
          <a:off x="19088100" y="2514600"/>
          <a:ext cx="2511770" cy="3218967"/>
        </a:xfrm>
        <a:prstGeom prst="rect">
          <a:avLst/>
        </a:prstGeom>
      </xdr:spPr>
    </xdr:pic>
    <xdr:clientData/>
  </xdr:twoCellAnchor>
  <xdr:twoCellAnchor editAs="oneCell">
    <xdr:from>
      <xdr:col>10</xdr:col>
      <xdr:colOff>0</xdr:colOff>
      <xdr:row>10</xdr:row>
      <xdr:rowOff>0</xdr:rowOff>
    </xdr:from>
    <xdr:to>
      <xdr:col>16</xdr:col>
      <xdr:colOff>314295</xdr:colOff>
      <xdr:row>10</xdr:row>
      <xdr:rowOff>2651990</xdr:rowOff>
    </xdr:to>
    <xdr:pic>
      <xdr:nvPicPr>
        <xdr:cNvPr id="19" name="Imagen 18"/>
        <xdr:cNvPicPr>
          <a:picLocks noChangeAspect="1"/>
        </xdr:cNvPicPr>
      </xdr:nvPicPr>
      <xdr:blipFill>
        <a:blip xmlns:r="http://schemas.openxmlformats.org/officeDocument/2006/relationships" r:embed="rId3"/>
        <a:stretch>
          <a:fillRect/>
        </a:stretch>
      </xdr:blipFill>
      <xdr:spPr>
        <a:xfrm>
          <a:off x="16383000" y="6800850"/>
          <a:ext cx="4048095" cy="2651990"/>
        </a:xfrm>
        <a:prstGeom prst="rect">
          <a:avLst/>
        </a:prstGeom>
      </xdr:spPr>
    </xdr:pic>
    <xdr:clientData/>
  </xdr:twoCellAnchor>
  <xdr:twoCellAnchor editAs="oneCell">
    <xdr:from>
      <xdr:col>10</xdr:col>
      <xdr:colOff>0</xdr:colOff>
      <xdr:row>11</xdr:row>
      <xdr:rowOff>0</xdr:rowOff>
    </xdr:from>
    <xdr:to>
      <xdr:col>16</xdr:col>
      <xdr:colOff>369164</xdr:colOff>
      <xdr:row>11</xdr:row>
      <xdr:rowOff>2109399</xdr:rowOff>
    </xdr:to>
    <xdr:pic>
      <xdr:nvPicPr>
        <xdr:cNvPr id="20" name="Imagen 19"/>
        <xdr:cNvPicPr>
          <a:picLocks noChangeAspect="1"/>
        </xdr:cNvPicPr>
      </xdr:nvPicPr>
      <xdr:blipFill>
        <a:blip xmlns:r="http://schemas.openxmlformats.org/officeDocument/2006/relationships" r:embed="rId4"/>
        <a:stretch>
          <a:fillRect/>
        </a:stretch>
      </xdr:blipFill>
      <xdr:spPr>
        <a:xfrm>
          <a:off x="16383000" y="9906000"/>
          <a:ext cx="4102964" cy="2109399"/>
        </a:xfrm>
        <a:prstGeom prst="rect">
          <a:avLst/>
        </a:prstGeom>
      </xdr:spPr>
    </xdr:pic>
    <xdr:clientData/>
  </xdr:twoCellAnchor>
  <xdr:twoCellAnchor editAs="oneCell">
    <xdr:from>
      <xdr:col>10</xdr:col>
      <xdr:colOff>0</xdr:colOff>
      <xdr:row>12</xdr:row>
      <xdr:rowOff>0</xdr:rowOff>
    </xdr:from>
    <xdr:to>
      <xdr:col>16</xdr:col>
      <xdr:colOff>314295</xdr:colOff>
      <xdr:row>12</xdr:row>
      <xdr:rowOff>1402202</xdr:rowOff>
    </xdr:to>
    <xdr:pic>
      <xdr:nvPicPr>
        <xdr:cNvPr id="21" name="Imagen 20"/>
        <xdr:cNvPicPr>
          <a:picLocks noChangeAspect="1"/>
        </xdr:cNvPicPr>
      </xdr:nvPicPr>
      <xdr:blipFill>
        <a:blip xmlns:r="http://schemas.openxmlformats.org/officeDocument/2006/relationships" r:embed="rId5"/>
        <a:stretch>
          <a:fillRect/>
        </a:stretch>
      </xdr:blipFill>
      <xdr:spPr>
        <a:xfrm>
          <a:off x="16383000" y="13068300"/>
          <a:ext cx="4048095" cy="1402202"/>
        </a:xfrm>
        <a:prstGeom prst="rect">
          <a:avLst/>
        </a:prstGeom>
      </xdr:spPr>
    </xdr:pic>
    <xdr:clientData/>
  </xdr:twoCellAnchor>
  <xdr:twoCellAnchor editAs="oneCell">
    <xdr:from>
      <xdr:col>10</xdr:col>
      <xdr:colOff>57150</xdr:colOff>
      <xdr:row>13</xdr:row>
      <xdr:rowOff>57150</xdr:rowOff>
    </xdr:from>
    <xdr:to>
      <xdr:col>16</xdr:col>
      <xdr:colOff>426314</xdr:colOff>
      <xdr:row>13</xdr:row>
      <xdr:rowOff>2264093</xdr:rowOff>
    </xdr:to>
    <xdr:pic>
      <xdr:nvPicPr>
        <xdr:cNvPr id="23" name="Imagen 22"/>
        <xdr:cNvPicPr>
          <a:picLocks noChangeAspect="1"/>
        </xdr:cNvPicPr>
      </xdr:nvPicPr>
      <xdr:blipFill>
        <a:blip xmlns:r="http://schemas.openxmlformats.org/officeDocument/2006/relationships" r:embed="rId6"/>
        <a:stretch>
          <a:fillRect/>
        </a:stretch>
      </xdr:blipFill>
      <xdr:spPr>
        <a:xfrm>
          <a:off x="16440150" y="18326100"/>
          <a:ext cx="4102964" cy="2206943"/>
        </a:xfrm>
        <a:prstGeom prst="rect">
          <a:avLst/>
        </a:prstGeom>
      </xdr:spPr>
    </xdr:pic>
    <xdr:clientData/>
  </xdr:twoCellAnchor>
  <xdr:twoCellAnchor editAs="oneCell">
    <xdr:from>
      <xdr:col>10</xdr:col>
      <xdr:colOff>57150</xdr:colOff>
      <xdr:row>14</xdr:row>
      <xdr:rowOff>19050</xdr:rowOff>
    </xdr:from>
    <xdr:to>
      <xdr:col>10</xdr:col>
      <xdr:colOff>2648280</xdr:colOff>
      <xdr:row>14</xdr:row>
      <xdr:rowOff>2187307</xdr:rowOff>
    </xdr:to>
    <xdr:pic>
      <xdr:nvPicPr>
        <xdr:cNvPr id="24" name="Imagen 23"/>
        <xdr:cNvPicPr>
          <a:picLocks noChangeAspect="1"/>
        </xdr:cNvPicPr>
      </xdr:nvPicPr>
      <xdr:blipFill>
        <a:blip xmlns:r="http://schemas.openxmlformats.org/officeDocument/2006/relationships" r:embed="rId7"/>
        <a:stretch>
          <a:fillRect/>
        </a:stretch>
      </xdr:blipFill>
      <xdr:spPr>
        <a:xfrm>
          <a:off x="16440150" y="20821650"/>
          <a:ext cx="2591130" cy="2168257"/>
        </a:xfrm>
        <a:prstGeom prst="rect">
          <a:avLst/>
        </a:prstGeom>
      </xdr:spPr>
    </xdr:pic>
    <xdr:clientData/>
  </xdr:twoCellAnchor>
  <xdr:twoCellAnchor editAs="oneCell">
    <xdr:from>
      <xdr:col>10</xdr:col>
      <xdr:colOff>2686050</xdr:colOff>
      <xdr:row>14</xdr:row>
      <xdr:rowOff>0</xdr:rowOff>
    </xdr:from>
    <xdr:to>
      <xdr:col>18</xdr:col>
      <xdr:colOff>68060</xdr:colOff>
      <xdr:row>14</xdr:row>
      <xdr:rowOff>1993565</xdr:rowOff>
    </xdr:to>
    <xdr:pic>
      <xdr:nvPicPr>
        <xdr:cNvPr id="25" name="Imagen 24"/>
        <xdr:cNvPicPr>
          <a:picLocks noChangeAspect="1"/>
        </xdr:cNvPicPr>
      </xdr:nvPicPr>
      <xdr:blipFill>
        <a:blip xmlns:r="http://schemas.openxmlformats.org/officeDocument/2006/relationships" r:embed="rId8"/>
        <a:stretch>
          <a:fillRect/>
        </a:stretch>
      </xdr:blipFill>
      <xdr:spPr>
        <a:xfrm>
          <a:off x="19069050" y="20802600"/>
          <a:ext cx="2792210" cy="1993565"/>
        </a:xfrm>
        <a:prstGeom prst="rect">
          <a:avLst/>
        </a:prstGeom>
      </xdr:spPr>
    </xdr:pic>
    <xdr:clientData/>
  </xdr:twoCellAnchor>
  <xdr:twoCellAnchor editAs="oneCell">
    <xdr:from>
      <xdr:col>11</xdr:col>
      <xdr:colOff>0</xdr:colOff>
      <xdr:row>14</xdr:row>
      <xdr:rowOff>2038350</xdr:rowOff>
    </xdr:from>
    <xdr:to>
      <xdr:col>20</xdr:col>
      <xdr:colOff>28575</xdr:colOff>
      <xdr:row>14</xdr:row>
      <xdr:rowOff>4419600</xdr:rowOff>
    </xdr:to>
    <xdr:pic>
      <xdr:nvPicPr>
        <xdr:cNvPr id="26" name="Imagen 25" descr="C:\Users\Miguel\Desktop\image.png"/>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9278600" y="22840950"/>
          <a:ext cx="4219575" cy="2381250"/>
        </a:xfrm>
        <a:prstGeom prst="rect">
          <a:avLst/>
        </a:prstGeom>
        <a:noFill/>
        <a:ln>
          <a:noFill/>
        </a:ln>
      </xdr:spPr>
    </xdr:pic>
    <xdr:clientData/>
  </xdr:twoCellAnchor>
  <xdr:twoCellAnchor editAs="oneCell">
    <xdr:from>
      <xdr:col>10</xdr:col>
      <xdr:colOff>0</xdr:colOff>
      <xdr:row>15</xdr:row>
      <xdr:rowOff>0</xdr:rowOff>
    </xdr:from>
    <xdr:to>
      <xdr:col>16</xdr:col>
      <xdr:colOff>344777</xdr:colOff>
      <xdr:row>15</xdr:row>
      <xdr:rowOff>1731414</xdr:rowOff>
    </xdr:to>
    <xdr:pic>
      <xdr:nvPicPr>
        <xdr:cNvPr id="28" name="Imagen 27"/>
        <xdr:cNvPicPr>
          <a:picLocks noChangeAspect="1"/>
        </xdr:cNvPicPr>
      </xdr:nvPicPr>
      <xdr:blipFill>
        <a:blip xmlns:r="http://schemas.openxmlformats.org/officeDocument/2006/relationships" r:embed="rId10"/>
        <a:stretch>
          <a:fillRect/>
        </a:stretch>
      </xdr:blipFill>
      <xdr:spPr>
        <a:xfrm>
          <a:off x="16383000" y="26003250"/>
          <a:ext cx="4078577" cy="1731414"/>
        </a:xfrm>
        <a:prstGeom prst="rect">
          <a:avLst/>
        </a:prstGeom>
      </xdr:spPr>
    </xdr:pic>
    <xdr:clientData/>
  </xdr:twoCellAnchor>
  <xdr:twoCellAnchor editAs="oneCell">
    <xdr:from>
      <xdr:col>10</xdr:col>
      <xdr:colOff>57150</xdr:colOff>
      <xdr:row>16</xdr:row>
      <xdr:rowOff>76200</xdr:rowOff>
    </xdr:from>
    <xdr:to>
      <xdr:col>16</xdr:col>
      <xdr:colOff>255611</xdr:colOff>
      <xdr:row>16</xdr:row>
      <xdr:rowOff>3026920</xdr:rowOff>
    </xdr:to>
    <xdr:pic>
      <xdr:nvPicPr>
        <xdr:cNvPr id="29" name="Imagen 28"/>
        <xdr:cNvPicPr>
          <a:picLocks noChangeAspect="1"/>
        </xdr:cNvPicPr>
      </xdr:nvPicPr>
      <xdr:blipFill>
        <a:blip xmlns:r="http://schemas.openxmlformats.org/officeDocument/2006/relationships" r:embed="rId11"/>
        <a:stretch>
          <a:fillRect/>
        </a:stretch>
      </xdr:blipFill>
      <xdr:spPr>
        <a:xfrm>
          <a:off x="16440150" y="28003500"/>
          <a:ext cx="3932261" cy="2950720"/>
        </a:xfrm>
        <a:prstGeom prst="rect">
          <a:avLst/>
        </a:prstGeom>
      </xdr:spPr>
    </xdr:pic>
    <xdr:clientData/>
  </xdr:twoCellAnchor>
  <xdr:twoCellAnchor editAs="oneCell">
    <xdr:from>
      <xdr:col>10</xdr:col>
      <xdr:colOff>57150</xdr:colOff>
      <xdr:row>18</xdr:row>
      <xdr:rowOff>57150</xdr:rowOff>
    </xdr:from>
    <xdr:to>
      <xdr:col>15</xdr:col>
      <xdr:colOff>179332</xdr:colOff>
      <xdr:row>18</xdr:row>
      <xdr:rowOff>2593306</xdr:rowOff>
    </xdr:to>
    <xdr:pic>
      <xdr:nvPicPr>
        <xdr:cNvPr id="31" name="Imagen 30"/>
        <xdr:cNvPicPr>
          <a:picLocks noChangeAspect="1"/>
        </xdr:cNvPicPr>
      </xdr:nvPicPr>
      <xdr:blipFill>
        <a:blip xmlns:r="http://schemas.openxmlformats.org/officeDocument/2006/relationships" r:embed="rId12"/>
        <a:stretch>
          <a:fillRect/>
        </a:stretch>
      </xdr:blipFill>
      <xdr:spPr>
        <a:xfrm>
          <a:off x="16440150" y="31508700"/>
          <a:ext cx="3017782" cy="2536156"/>
        </a:xfrm>
        <a:prstGeom prst="rect">
          <a:avLst/>
        </a:prstGeom>
      </xdr:spPr>
    </xdr:pic>
    <xdr:clientData/>
  </xdr:twoCellAnchor>
  <xdr:twoCellAnchor editAs="oneCell">
    <xdr:from>
      <xdr:col>10</xdr:col>
      <xdr:colOff>57150</xdr:colOff>
      <xdr:row>19</xdr:row>
      <xdr:rowOff>57150</xdr:rowOff>
    </xdr:from>
    <xdr:to>
      <xdr:col>16</xdr:col>
      <xdr:colOff>438507</xdr:colOff>
      <xdr:row>19</xdr:row>
      <xdr:rowOff>1361807</xdr:rowOff>
    </xdr:to>
    <xdr:pic>
      <xdr:nvPicPr>
        <xdr:cNvPr id="32" name="Imagen 31"/>
        <xdr:cNvPicPr>
          <a:picLocks noChangeAspect="1"/>
        </xdr:cNvPicPr>
      </xdr:nvPicPr>
      <xdr:blipFill>
        <a:blip xmlns:r="http://schemas.openxmlformats.org/officeDocument/2006/relationships" r:embed="rId13"/>
        <a:stretch>
          <a:fillRect/>
        </a:stretch>
      </xdr:blipFill>
      <xdr:spPr>
        <a:xfrm>
          <a:off x="16440150" y="34309050"/>
          <a:ext cx="4115157" cy="1304657"/>
        </a:xfrm>
        <a:prstGeom prst="rect">
          <a:avLst/>
        </a:prstGeom>
      </xdr:spPr>
    </xdr:pic>
    <xdr:clientData/>
  </xdr:twoCellAnchor>
  <xdr:twoCellAnchor editAs="oneCell">
    <xdr:from>
      <xdr:col>10</xdr:col>
      <xdr:colOff>0</xdr:colOff>
      <xdr:row>20</xdr:row>
      <xdr:rowOff>0</xdr:rowOff>
    </xdr:from>
    <xdr:to>
      <xdr:col>16</xdr:col>
      <xdr:colOff>655700</xdr:colOff>
      <xdr:row>20</xdr:row>
      <xdr:rowOff>1505843</xdr:rowOff>
    </xdr:to>
    <xdr:pic>
      <xdr:nvPicPr>
        <xdr:cNvPr id="33" name="Imagen 32"/>
        <xdr:cNvPicPr>
          <a:picLocks noChangeAspect="1"/>
        </xdr:cNvPicPr>
      </xdr:nvPicPr>
      <xdr:blipFill>
        <a:blip xmlns:r="http://schemas.openxmlformats.org/officeDocument/2006/relationships" r:embed="rId14"/>
        <a:stretch>
          <a:fillRect/>
        </a:stretch>
      </xdr:blipFill>
      <xdr:spPr>
        <a:xfrm>
          <a:off x="16383000" y="35814000"/>
          <a:ext cx="4389500" cy="1505843"/>
        </a:xfrm>
        <a:prstGeom prst="rect">
          <a:avLst/>
        </a:prstGeom>
      </xdr:spPr>
    </xdr:pic>
    <xdr:clientData/>
  </xdr:twoCellAnchor>
  <xdr:twoCellAnchor editAs="oneCell">
    <xdr:from>
      <xdr:col>10</xdr:col>
      <xdr:colOff>0</xdr:colOff>
      <xdr:row>21</xdr:row>
      <xdr:rowOff>0</xdr:rowOff>
    </xdr:from>
    <xdr:to>
      <xdr:col>16</xdr:col>
      <xdr:colOff>167978</xdr:colOff>
      <xdr:row>21</xdr:row>
      <xdr:rowOff>3712786</xdr:rowOff>
    </xdr:to>
    <xdr:pic>
      <xdr:nvPicPr>
        <xdr:cNvPr id="35" name="Imagen 34"/>
        <xdr:cNvPicPr>
          <a:picLocks noChangeAspect="1"/>
        </xdr:cNvPicPr>
      </xdr:nvPicPr>
      <xdr:blipFill>
        <a:blip xmlns:r="http://schemas.openxmlformats.org/officeDocument/2006/relationships" r:embed="rId15"/>
        <a:stretch>
          <a:fillRect/>
        </a:stretch>
      </xdr:blipFill>
      <xdr:spPr>
        <a:xfrm>
          <a:off x="16383000" y="37490400"/>
          <a:ext cx="3901778" cy="3712786"/>
        </a:xfrm>
        <a:prstGeom prst="rect">
          <a:avLst/>
        </a:prstGeom>
      </xdr:spPr>
    </xdr:pic>
    <xdr:clientData/>
  </xdr:twoCellAnchor>
  <xdr:twoCellAnchor editAs="oneCell">
    <xdr:from>
      <xdr:col>10</xdr:col>
      <xdr:colOff>95250</xdr:colOff>
      <xdr:row>24</xdr:row>
      <xdr:rowOff>38100</xdr:rowOff>
    </xdr:from>
    <xdr:to>
      <xdr:col>10</xdr:col>
      <xdr:colOff>2283904</xdr:colOff>
      <xdr:row>24</xdr:row>
      <xdr:rowOff>2958337</xdr:rowOff>
    </xdr:to>
    <xdr:pic>
      <xdr:nvPicPr>
        <xdr:cNvPr id="36" name="Imagen 35"/>
        <xdr:cNvPicPr>
          <a:picLocks noChangeAspect="1"/>
        </xdr:cNvPicPr>
      </xdr:nvPicPr>
      <xdr:blipFill>
        <a:blip xmlns:r="http://schemas.openxmlformats.org/officeDocument/2006/relationships" r:embed="rId16"/>
        <a:stretch>
          <a:fillRect/>
        </a:stretch>
      </xdr:blipFill>
      <xdr:spPr>
        <a:xfrm>
          <a:off x="16478250" y="44881800"/>
          <a:ext cx="2188654" cy="2920237"/>
        </a:xfrm>
        <a:prstGeom prst="rect">
          <a:avLst/>
        </a:prstGeom>
      </xdr:spPr>
    </xdr:pic>
    <xdr:clientData/>
  </xdr:twoCellAnchor>
  <xdr:twoCellAnchor editAs="oneCell">
    <xdr:from>
      <xdr:col>10</xdr:col>
      <xdr:colOff>38100</xdr:colOff>
      <xdr:row>25</xdr:row>
      <xdr:rowOff>57150</xdr:rowOff>
    </xdr:from>
    <xdr:to>
      <xdr:col>16</xdr:col>
      <xdr:colOff>419457</xdr:colOff>
      <xdr:row>25</xdr:row>
      <xdr:rowOff>1526413</xdr:rowOff>
    </xdr:to>
    <xdr:pic>
      <xdr:nvPicPr>
        <xdr:cNvPr id="38" name="Imagen 37"/>
        <xdr:cNvPicPr>
          <a:picLocks noChangeAspect="1"/>
        </xdr:cNvPicPr>
      </xdr:nvPicPr>
      <xdr:blipFill>
        <a:blip xmlns:r="http://schemas.openxmlformats.org/officeDocument/2006/relationships" r:embed="rId17"/>
        <a:stretch>
          <a:fillRect/>
        </a:stretch>
      </xdr:blipFill>
      <xdr:spPr>
        <a:xfrm>
          <a:off x="16421100" y="46672500"/>
          <a:ext cx="4115157" cy="1469263"/>
        </a:xfrm>
        <a:prstGeom prst="rect">
          <a:avLst/>
        </a:prstGeom>
      </xdr:spPr>
    </xdr:pic>
    <xdr:clientData/>
  </xdr:twoCellAnchor>
  <xdr:twoCellAnchor editAs="oneCell">
    <xdr:from>
      <xdr:col>10</xdr:col>
      <xdr:colOff>114300</xdr:colOff>
      <xdr:row>27</xdr:row>
      <xdr:rowOff>38100</xdr:rowOff>
    </xdr:from>
    <xdr:to>
      <xdr:col>16</xdr:col>
      <xdr:colOff>477367</xdr:colOff>
      <xdr:row>27</xdr:row>
      <xdr:rowOff>2537677</xdr:rowOff>
    </xdr:to>
    <xdr:pic>
      <xdr:nvPicPr>
        <xdr:cNvPr id="40" name="Imagen 39"/>
        <xdr:cNvPicPr>
          <a:picLocks noChangeAspect="1"/>
        </xdr:cNvPicPr>
      </xdr:nvPicPr>
      <xdr:blipFill>
        <a:blip xmlns:r="http://schemas.openxmlformats.org/officeDocument/2006/relationships" r:embed="rId18"/>
        <a:stretch>
          <a:fillRect/>
        </a:stretch>
      </xdr:blipFill>
      <xdr:spPr>
        <a:xfrm>
          <a:off x="16497300" y="52044600"/>
          <a:ext cx="4096867" cy="2499577"/>
        </a:xfrm>
        <a:prstGeom prst="rect">
          <a:avLst/>
        </a:prstGeom>
      </xdr:spPr>
    </xdr:pic>
    <xdr:clientData/>
  </xdr:twoCellAnchor>
  <xdr:twoCellAnchor editAs="oneCell">
    <xdr:from>
      <xdr:col>10</xdr:col>
      <xdr:colOff>57150</xdr:colOff>
      <xdr:row>28</xdr:row>
      <xdr:rowOff>57150</xdr:rowOff>
    </xdr:from>
    <xdr:to>
      <xdr:col>16</xdr:col>
      <xdr:colOff>273900</xdr:colOff>
      <xdr:row>28</xdr:row>
      <xdr:rowOff>1703213</xdr:rowOff>
    </xdr:to>
    <xdr:pic>
      <xdr:nvPicPr>
        <xdr:cNvPr id="41" name="Imagen 40"/>
        <xdr:cNvPicPr>
          <a:picLocks noChangeAspect="1"/>
        </xdr:cNvPicPr>
      </xdr:nvPicPr>
      <xdr:blipFill>
        <a:blip xmlns:r="http://schemas.openxmlformats.org/officeDocument/2006/relationships" r:embed="rId19"/>
        <a:stretch>
          <a:fillRect/>
        </a:stretch>
      </xdr:blipFill>
      <xdr:spPr>
        <a:xfrm>
          <a:off x="16440150" y="54330600"/>
          <a:ext cx="3950550" cy="1646063"/>
        </a:xfrm>
        <a:prstGeom prst="rect">
          <a:avLst/>
        </a:prstGeom>
      </xdr:spPr>
    </xdr:pic>
    <xdr:clientData/>
  </xdr:twoCellAnchor>
  <xdr:twoCellAnchor editAs="oneCell">
    <xdr:from>
      <xdr:col>10</xdr:col>
      <xdr:colOff>95250</xdr:colOff>
      <xdr:row>29</xdr:row>
      <xdr:rowOff>19050</xdr:rowOff>
    </xdr:from>
    <xdr:to>
      <xdr:col>16</xdr:col>
      <xdr:colOff>372966</xdr:colOff>
      <xdr:row>29</xdr:row>
      <xdr:rowOff>1427348</xdr:rowOff>
    </xdr:to>
    <xdr:pic>
      <xdr:nvPicPr>
        <xdr:cNvPr id="42" name="Imagen 41"/>
        <xdr:cNvPicPr>
          <a:picLocks noChangeAspect="1"/>
        </xdr:cNvPicPr>
      </xdr:nvPicPr>
      <xdr:blipFill>
        <a:blip xmlns:r="http://schemas.openxmlformats.org/officeDocument/2006/relationships" r:embed="rId20"/>
        <a:stretch>
          <a:fillRect/>
        </a:stretch>
      </xdr:blipFill>
      <xdr:spPr>
        <a:xfrm>
          <a:off x="16478250" y="56311800"/>
          <a:ext cx="4011516" cy="1408298"/>
        </a:xfrm>
        <a:prstGeom prst="rect">
          <a:avLst/>
        </a:prstGeom>
      </xdr:spPr>
    </xdr:pic>
    <xdr:clientData/>
  </xdr:twoCellAnchor>
  <xdr:twoCellAnchor editAs="oneCell">
    <xdr:from>
      <xdr:col>10</xdr:col>
      <xdr:colOff>152400</xdr:colOff>
      <xdr:row>30</xdr:row>
      <xdr:rowOff>190500</xdr:rowOff>
    </xdr:from>
    <xdr:to>
      <xdr:col>22</xdr:col>
      <xdr:colOff>259860</xdr:colOff>
      <xdr:row>30</xdr:row>
      <xdr:rowOff>1714500</xdr:rowOff>
    </xdr:to>
    <xdr:pic>
      <xdr:nvPicPr>
        <xdr:cNvPr id="43" name="Imagen 42"/>
        <xdr:cNvPicPr>
          <a:picLocks noChangeAspect="1"/>
        </xdr:cNvPicPr>
      </xdr:nvPicPr>
      <xdr:blipFill>
        <a:blip xmlns:r="http://schemas.openxmlformats.org/officeDocument/2006/relationships" r:embed="rId21"/>
        <a:stretch>
          <a:fillRect/>
        </a:stretch>
      </xdr:blipFill>
      <xdr:spPr>
        <a:xfrm>
          <a:off x="16535400" y="58521600"/>
          <a:ext cx="8870460" cy="1524000"/>
        </a:xfrm>
        <a:prstGeom prst="rect">
          <a:avLst/>
        </a:prstGeom>
      </xdr:spPr>
    </xdr:pic>
    <xdr:clientData/>
  </xdr:twoCellAnchor>
  <xdr:twoCellAnchor editAs="oneCell">
    <xdr:from>
      <xdr:col>10</xdr:col>
      <xdr:colOff>114300</xdr:colOff>
      <xdr:row>31</xdr:row>
      <xdr:rowOff>57150</xdr:rowOff>
    </xdr:from>
    <xdr:to>
      <xdr:col>16</xdr:col>
      <xdr:colOff>465174</xdr:colOff>
      <xdr:row>31</xdr:row>
      <xdr:rowOff>3751646</xdr:rowOff>
    </xdr:to>
    <xdr:pic>
      <xdr:nvPicPr>
        <xdr:cNvPr id="44" name="Imagen 43"/>
        <xdr:cNvPicPr>
          <a:picLocks noChangeAspect="1"/>
        </xdr:cNvPicPr>
      </xdr:nvPicPr>
      <xdr:blipFill>
        <a:blip xmlns:r="http://schemas.openxmlformats.org/officeDocument/2006/relationships" r:embed="rId22"/>
        <a:stretch>
          <a:fillRect/>
        </a:stretch>
      </xdr:blipFill>
      <xdr:spPr>
        <a:xfrm>
          <a:off x="16497300" y="63588900"/>
          <a:ext cx="4084674" cy="3694496"/>
        </a:xfrm>
        <a:prstGeom prst="rect">
          <a:avLst/>
        </a:prstGeom>
      </xdr:spPr>
    </xdr:pic>
    <xdr:clientData/>
  </xdr:twoCellAnchor>
  <xdr:oneCellAnchor>
    <xdr:from>
      <xdr:col>10</xdr:col>
      <xdr:colOff>152400</xdr:colOff>
      <xdr:row>33</xdr:row>
      <xdr:rowOff>76200</xdr:rowOff>
    </xdr:from>
    <xdr:ext cx="2603218" cy="1249788"/>
    <xdr:pic>
      <xdr:nvPicPr>
        <xdr:cNvPr id="37" name="Imagen 36"/>
        <xdr:cNvPicPr>
          <a:picLocks noChangeAspect="1"/>
        </xdr:cNvPicPr>
      </xdr:nvPicPr>
      <xdr:blipFill>
        <a:blip xmlns:r="http://schemas.openxmlformats.org/officeDocument/2006/relationships" r:embed="rId23"/>
        <a:stretch>
          <a:fillRect/>
        </a:stretch>
      </xdr:blipFill>
      <xdr:spPr>
        <a:xfrm>
          <a:off x="16535400" y="67075050"/>
          <a:ext cx="2603218" cy="1249788"/>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50" zoomScaleNormal="50" zoomScalePageLayoutView="140" workbookViewId="0">
      <pane ySplit="9" topLeftCell="A10" activePane="bottomLeft" state="frozen"/>
      <selection pane="bottomLeft" activeCell="B10" sqref="B10"/>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37.875" style="15" customWidth="1"/>
    <col min="12" max="12" width="20.375" style="2" hidden="1" customWidth="1"/>
    <col min="13" max="13" width="14.5" style="2" hidden="1" customWidth="1"/>
    <col min="14" max="14" width="10.875" style="2" hidden="1" customWidth="1"/>
    <col min="15" max="15" width="0.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4" t="s">
        <v>22</v>
      </c>
      <c r="D2" s="85"/>
      <c r="F2" s="77" t="s">
        <v>0</v>
      </c>
      <c r="G2" s="78"/>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6">
        <v>11</v>
      </c>
      <c r="D3" s="87"/>
      <c r="F3" s="79">
        <v>42246</v>
      </c>
      <c r="G3" s="80"/>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6" t="s">
        <v>192</v>
      </c>
      <c r="D4" s="87"/>
      <c r="E4" s="5"/>
      <c r="F4" s="37" t="s">
        <v>55</v>
      </c>
      <c r="G4" s="61" t="s">
        <v>187</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191</v>
      </c>
      <c r="D5" s="89"/>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193</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55.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348" customHeight="1" x14ac:dyDescent="0.25">
      <c r="A10" s="12" t="str">
        <f>IF(OR(B10&lt;&gt;"",J10&lt;&gt;""),"IMG01","")</f>
        <v>IMG01</v>
      </c>
      <c r="B10" s="62" t="s">
        <v>190</v>
      </c>
      <c r="C10" s="20" t="str">
        <f t="shared" ref="C10:C41" si="0">IF(OR(B10&lt;&gt;"",J10&lt;&gt;""),IF($G$4="Recurso",CONCATENATE($G$4," ",$G$5),$G$4),"")</f>
        <v>Cuaderno de Estudio</v>
      </c>
      <c r="D10" s="63" t="s">
        <v>189</v>
      </c>
      <c r="E10" s="63" t="s">
        <v>153</v>
      </c>
      <c r="F10" s="13" t="str">
        <f t="shared" ref="F10" si="1">IF(OR(B10&lt;&gt;"",J10&lt;&gt;""),CONCATENATE($C$7,"_",$A10,IF($G$4="Cuaderno de Estudio","_small",CONCATENATE(IF(I10="","","n"),IF(LEFT($G$5,1)="F",".jpg",".png")))),"")</f>
        <v>CN_11_05_CO_IMG01_small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CN_11_05_CO_IMG01_zoom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t="s">
        <v>194</v>
      </c>
      <c r="K10" s="64" t="s">
        <v>218</v>
      </c>
      <c r="O10" s="2" t="str">
        <f>'Definición técnica de imagenes'!A12</f>
        <v>M12D</v>
      </c>
    </row>
    <row r="11" spans="1:16" s="11" customFormat="1" ht="244.5" customHeight="1" x14ac:dyDescent="0.25">
      <c r="A11" s="12" t="str">
        <f t="shared" ref="A11:A18" si="3">IF(OR(B11&lt;&gt;"",J11&lt;&gt;""),CONCATENATE(LEFT(A10,3),IF(MID(A10,4,2)+1&lt;10,CONCATENATE("0",MID(A10,4,2)+1))),"")</f>
        <v>IMG02</v>
      </c>
      <c r="B11" s="62" t="s">
        <v>190</v>
      </c>
      <c r="C11" s="20" t="str">
        <f t="shared" si="0"/>
        <v>Cuaderno de Estudio</v>
      </c>
      <c r="D11" s="63" t="s">
        <v>189</v>
      </c>
      <c r="E11" s="63" t="s">
        <v>153</v>
      </c>
      <c r="F11" s="13" t="str">
        <f t="shared" ref="F11:F74" si="4">IF(OR(B11&lt;&gt;"",J11&lt;&gt;""),CONCATENATE($C$7,"_",$A11,IF($G$4="Cuaderno de Estudio","_small",CONCATENATE(IF(I11="","","n"),IF(LEFT($G$5,1)="F",".jpg",".png")))),"")</f>
        <v>CN_11_05_CO_IMG02_small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CN_11_05_CO_IMG02_zoom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t="s">
        <v>215</v>
      </c>
      <c r="K11" s="65" t="s">
        <v>213</v>
      </c>
      <c r="O11" s="2" t="str">
        <f>'Definición técnica de imagenes'!A13</f>
        <v>M101</v>
      </c>
    </row>
    <row r="12" spans="1:16" s="11" customFormat="1" ht="249" customHeight="1" x14ac:dyDescent="0.25">
      <c r="A12" s="12" t="str">
        <f t="shared" si="3"/>
        <v>IMG03</v>
      </c>
      <c r="B12" s="62" t="s">
        <v>196</v>
      </c>
      <c r="C12" s="20" t="str">
        <f t="shared" si="0"/>
        <v>Cuaderno de Estudio</v>
      </c>
      <c r="D12" s="63" t="s">
        <v>189</v>
      </c>
      <c r="E12" s="63" t="s">
        <v>153</v>
      </c>
      <c r="F12" s="13" t="str">
        <f t="shared" si="4"/>
        <v>CN_11_05_CO_IMG03_small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CN_11_05_CO_IMG03_zoom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t="s">
        <v>195</v>
      </c>
      <c r="K12" s="64" t="s">
        <v>219</v>
      </c>
      <c r="O12" s="2" t="str">
        <f>'Definición técnica de imagenes'!A18</f>
        <v>Diaporama F1</v>
      </c>
    </row>
    <row r="13" spans="1:16" s="11" customFormat="1" ht="409.5" customHeight="1" x14ac:dyDescent="0.25">
      <c r="A13" s="12" t="str">
        <f t="shared" si="3"/>
        <v>IMG04</v>
      </c>
      <c r="B13" s="62" t="s">
        <v>190</v>
      </c>
      <c r="C13" s="20" t="str">
        <f t="shared" si="0"/>
        <v>Cuaderno de Estudio</v>
      </c>
      <c r="D13" s="63" t="s">
        <v>189</v>
      </c>
      <c r="E13" s="63" t="s">
        <v>153</v>
      </c>
      <c r="F13" s="13" t="str">
        <f t="shared" si="4"/>
        <v>CN_11_05_CO_IMG04_small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CN_11_05_CO_IMG04_zoom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t="s">
        <v>197</v>
      </c>
      <c r="K13" s="64" t="s">
        <v>220</v>
      </c>
      <c r="O13" s="2" t="str">
        <f>'Definición técnica de imagenes'!A19</f>
        <v>F4</v>
      </c>
    </row>
    <row r="14" spans="1:16" s="11" customFormat="1" ht="199.5" customHeight="1" x14ac:dyDescent="0.25">
      <c r="A14" s="12" t="str">
        <f t="shared" si="3"/>
        <v>IMG05</v>
      </c>
      <c r="B14" s="62" t="s">
        <v>190</v>
      </c>
      <c r="C14" s="20" t="str">
        <f t="shared" si="0"/>
        <v>Cuaderno de Estudio</v>
      </c>
      <c r="D14" s="63" t="s">
        <v>189</v>
      </c>
      <c r="E14" s="63" t="s">
        <v>153</v>
      </c>
      <c r="F14" s="13" t="str">
        <f t="shared" si="4"/>
        <v>CN_11_05_CO_IMG05_small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CN_11_05_CO_IMG05_zoom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t="s">
        <v>198</v>
      </c>
      <c r="K14" s="64" t="s">
        <v>213</v>
      </c>
      <c r="O14" s="2" t="str">
        <f>'Definición técnica de imagenes'!A22</f>
        <v>F6</v>
      </c>
    </row>
    <row r="15" spans="1:16" s="11" customFormat="1" ht="409.5" customHeight="1" x14ac:dyDescent="0.25">
      <c r="A15" s="12" t="str">
        <f t="shared" si="3"/>
        <v>IMG06</v>
      </c>
      <c r="B15" s="62" t="s">
        <v>190</v>
      </c>
      <c r="C15" s="20" t="str">
        <f t="shared" si="0"/>
        <v>Cuaderno de Estudio</v>
      </c>
      <c r="D15" s="63" t="s">
        <v>189</v>
      </c>
      <c r="E15" s="63" t="s">
        <v>153</v>
      </c>
      <c r="F15" s="13" t="str">
        <f t="shared" si="4"/>
        <v>CN_11_05_CO_IMG06_small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CN_11_05_CO_IMG06_zoom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t="s">
        <v>199</v>
      </c>
      <c r="K15" s="66" t="s">
        <v>221</v>
      </c>
      <c r="O15" s="2" t="str">
        <f>'Definición técnica de imagenes'!A24</f>
        <v>F6B</v>
      </c>
    </row>
    <row r="16" spans="1:16" s="11" customFormat="1" ht="150.75" customHeight="1" x14ac:dyDescent="0.3">
      <c r="A16" s="12" t="str">
        <f t="shared" si="3"/>
        <v>IMG07</v>
      </c>
      <c r="B16" s="62" t="s">
        <v>190</v>
      </c>
      <c r="C16" s="20" t="str">
        <f t="shared" si="0"/>
        <v>Cuaderno de Estudio</v>
      </c>
      <c r="D16" s="63" t="s">
        <v>189</v>
      </c>
      <c r="E16" s="63" t="s">
        <v>153</v>
      </c>
      <c r="F16" s="13" t="str">
        <f t="shared" si="4"/>
        <v>CN_11_05_CO_IMG07_small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CN_11_05_CO_IMG07_zoom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t="s">
        <v>201</v>
      </c>
      <c r="K16" s="68" t="s">
        <v>200</v>
      </c>
      <c r="O16" s="2" t="str">
        <f>'Definición técnica de imagenes'!A25</f>
        <v>F7</v>
      </c>
    </row>
    <row r="17" spans="1:15" s="11" customFormat="1" ht="264" customHeight="1" x14ac:dyDescent="0.25">
      <c r="A17" s="12" t="str">
        <f t="shared" si="3"/>
        <v>IMG08</v>
      </c>
      <c r="B17" s="62" t="s">
        <v>190</v>
      </c>
      <c r="C17" s="20" t="str">
        <f t="shared" si="0"/>
        <v>Cuaderno de Estudio</v>
      </c>
      <c r="D17" s="63" t="s">
        <v>188</v>
      </c>
      <c r="E17" s="63" t="s">
        <v>153</v>
      </c>
      <c r="F17" s="13" t="str">
        <f t="shared" si="4"/>
        <v>CN_11_05_CO_IMG08_small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CN_11_05_CO_IMG08_zoom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t="s">
        <v>202</v>
      </c>
      <c r="K17" s="66" t="s">
        <v>213</v>
      </c>
      <c r="O17" s="2" t="str">
        <f>'Definición técnica de imagenes'!A27</f>
        <v>F7B</v>
      </c>
    </row>
    <row r="18" spans="1:15" s="11" customFormat="1" x14ac:dyDescent="0.25">
      <c r="A18" s="12" t="str">
        <f t="shared" si="3"/>
        <v>IMG09</v>
      </c>
      <c r="B18" s="62">
        <v>268440896</v>
      </c>
      <c r="C18" s="20" t="str">
        <f t="shared" si="0"/>
        <v>Cuaderno de Estudio</v>
      </c>
      <c r="D18" s="63" t="s">
        <v>188</v>
      </c>
      <c r="E18" s="63" t="s">
        <v>153</v>
      </c>
      <c r="F18" s="13" t="str">
        <f t="shared" si="4"/>
        <v>CN_11_05_CO_IMG09_small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CN_11_05_CO_IMG09_zoom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t="s">
        <v>203</v>
      </c>
      <c r="K18" s="66"/>
      <c r="O18" s="2" t="str">
        <f>'Definición técnica de imagenes'!A30</f>
        <v>F8</v>
      </c>
    </row>
    <row r="19" spans="1:15" s="11" customFormat="1" ht="219.75" customHeight="1" x14ac:dyDescent="0.3">
      <c r="A19" s="12" t="str">
        <f t="shared" ref="A19:A50" si="6">IF(OR(B19&lt;&gt;"",J19&lt;&gt;""),CONCATENATE(LEFT(A18,3),IF(MID(A18,4,2)+1&lt;10,CONCATENATE("0",MID(A18,4,2)+1),MID(A18,4,2)+1)),"")</f>
        <v>IMG10</v>
      </c>
      <c r="B19" s="62" t="s">
        <v>190</v>
      </c>
      <c r="C19" s="20" t="str">
        <f t="shared" si="0"/>
        <v>Cuaderno de Estudio</v>
      </c>
      <c r="D19" s="63" t="s">
        <v>188</v>
      </c>
      <c r="E19" s="63" t="s">
        <v>153</v>
      </c>
      <c r="F19" s="13" t="str">
        <f t="shared" si="4"/>
        <v>CN_11_05_CO_IMG10_small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CN_11_05_CO_IMG10_zoom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t="s">
        <v>204</v>
      </c>
      <c r="K19" s="68" t="s">
        <v>213</v>
      </c>
      <c r="O19" s="2" t="str">
        <f>'Definición técnica de imagenes'!A31</f>
        <v>F10</v>
      </c>
    </row>
    <row r="20" spans="1:15" s="11" customFormat="1" ht="123" customHeight="1" x14ac:dyDescent="0.25">
      <c r="A20" s="12" t="str">
        <f t="shared" si="6"/>
        <v>IMG11</v>
      </c>
      <c r="B20" s="62" t="s">
        <v>190</v>
      </c>
      <c r="C20" s="20" t="str">
        <f t="shared" si="0"/>
        <v>Cuaderno de Estudio</v>
      </c>
      <c r="D20" s="63" t="s">
        <v>189</v>
      </c>
      <c r="E20" s="63" t="s">
        <v>153</v>
      </c>
      <c r="F20" s="13" t="str">
        <f t="shared" si="4"/>
        <v>CN_11_05_CO_IMG11_small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CN_11_05_CO_IMG11_zoom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t="s">
        <v>222</v>
      </c>
      <c r="K20" s="66" t="s">
        <v>213</v>
      </c>
      <c r="O20" s="2" t="str">
        <f>'Definición técnica de imagenes'!A32</f>
        <v>F10B</v>
      </c>
    </row>
    <row r="21" spans="1:15" s="11" customFormat="1" ht="132" customHeight="1" x14ac:dyDescent="0.25">
      <c r="A21" s="12" t="str">
        <f t="shared" si="6"/>
        <v>IMG12</v>
      </c>
      <c r="B21" s="62" t="s">
        <v>190</v>
      </c>
      <c r="C21" s="20" t="str">
        <f t="shared" si="0"/>
        <v>Cuaderno de Estudio</v>
      </c>
      <c r="D21" s="63" t="s">
        <v>189</v>
      </c>
      <c r="E21" s="63" t="s">
        <v>153</v>
      </c>
      <c r="F21" s="13" t="str">
        <f t="shared" si="4"/>
        <v>CN_11_05_CO_IMG12_small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CN_11_05_CO_IMG12_zoom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t="s">
        <v>223</v>
      </c>
      <c r="K21" s="66" t="s">
        <v>213</v>
      </c>
      <c r="O21" s="2" t="str">
        <f>'Definición técnica de imagenes'!A33</f>
        <v>F11</v>
      </c>
    </row>
    <row r="22" spans="1:15" s="11" customFormat="1" ht="315.75" customHeight="1" x14ac:dyDescent="0.25">
      <c r="A22" s="12" t="str">
        <f t="shared" si="6"/>
        <v>IMG13</v>
      </c>
      <c r="B22" s="62" t="s">
        <v>190</v>
      </c>
      <c r="C22" s="20" t="str">
        <f t="shared" si="0"/>
        <v>Cuaderno de Estudio</v>
      </c>
      <c r="D22" s="63" t="s">
        <v>189</v>
      </c>
      <c r="E22" s="63" t="s">
        <v>153</v>
      </c>
      <c r="F22" s="13" t="str">
        <f t="shared" si="4"/>
        <v>CN_11_05_CO_IMG13_small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CN_11_05_CO_IMG13_zoom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t="s">
        <v>224</v>
      </c>
      <c r="K22" s="64" t="s">
        <v>213</v>
      </c>
      <c r="O22" s="2" t="str">
        <f>'Definición técnica de imagenes'!A34</f>
        <v>F12</v>
      </c>
    </row>
    <row r="23" spans="1:15" s="11" customFormat="1" x14ac:dyDescent="0.25">
      <c r="A23" s="12" t="str">
        <f t="shared" si="6"/>
        <v>IMG14</v>
      </c>
      <c r="B23" s="62">
        <v>300587174</v>
      </c>
      <c r="C23" s="20" t="str">
        <f t="shared" si="0"/>
        <v>Cuaderno de Estudio</v>
      </c>
      <c r="D23" s="63" t="s">
        <v>189</v>
      </c>
      <c r="E23" s="63" t="s">
        <v>153</v>
      </c>
      <c r="F23" s="13" t="str">
        <f t="shared" si="4"/>
        <v>CN_11_05_CO_IMG14_small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CN_11_05_CO_IMG14_zoom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3" t="s">
        <v>238</v>
      </c>
      <c r="K23" s="64"/>
      <c r="O23" s="2" t="str">
        <f>'Definición técnica de imagenes'!A35</f>
        <v>F13</v>
      </c>
    </row>
    <row r="24" spans="1:15" s="11" customFormat="1" x14ac:dyDescent="0.25">
      <c r="A24" s="12" t="str">
        <f t="shared" si="6"/>
        <v>IMG15</v>
      </c>
      <c r="B24" s="62">
        <v>186386474</v>
      </c>
      <c r="C24" s="20" t="str">
        <f t="shared" si="0"/>
        <v>Cuaderno de Estudio</v>
      </c>
      <c r="D24" s="63" t="s">
        <v>188</v>
      </c>
      <c r="E24" s="63" t="s">
        <v>153</v>
      </c>
      <c r="F24" s="13" t="str">
        <f t="shared" si="4"/>
        <v>CN_11_05_CO_IMG15_small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CN_11_05_CO_IMG15_zoom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4" t="s">
        <v>205</v>
      </c>
      <c r="K24" s="64"/>
      <c r="O24" s="2" t="str">
        <f>'Definición técnica de imagenes'!A37</f>
        <v>F13B</v>
      </c>
    </row>
    <row r="25" spans="1:15" s="11" customFormat="1" ht="256.5" customHeight="1" x14ac:dyDescent="0.25">
      <c r="A25" s="12" t="str">
        <f t="shared" si="6"/>
        <v>IMG16</v>
      </c>
      <c r="B25" s="62" t="s">
        <v>190</v>
      </c>
      <c r="C25" s="20" t="str">
        <f t="shared" si="0"/>
        <v>Cuaderno de Estudio</v>
      </c>
      <c r="D25" s="63" t="s">
        <v>189</v>
      </c>
      <c r="E25" s="63" t="s">
        <v>153</v>
      </c>
      <c r="F25" s="13" t="str">
        <f t="shared" si="4"/>
        <v>CN_11_05_CO_IMG16_small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CN_11_05_CO_IMG16_zoom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t="s">
        <v>214</v>
      </c>
      <c r="K25" s="65" t="s">
        <v>237</v>
      </c>
    </row>
    <row r="26" spans="1:15" s="11" customFormat="1" ht="138" customHeight="1" x14ac:dyDescent="0.25">
      <c r="A26" s="12" t="str">
        <f t="shared" si="6"/>
        <v>IMG17</v>
      </c>
      <c r="B26" s="62" t="s">
        <v>190</v>
      </c>
      <c r="C26" s="20" t="str">
        <f t="shared" si="0"/>
        <v>Cuaderno de Estudio</v>
      </c>
      <c r="D26" s="63" t="s">
        <v>189</v>
      </c>
      <c r="E26" s="63" t="s">
        <v>153</v>
      </c>
      <c r="F26" s="13" t="str">
        <f t="shared" si="4"/>
        <v>CN_11_05_CO_IMG17_small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CN_11_05_CO_IMG17_zoom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t="s">
        <v>225</v>
      </c>
      <c r="K26" s="64" t="s">
        <v>213</v>
      </c>
    </row>
    <row r="27" spans="1:15" s="11" customFormat="1" ht="67.5" x14ac:dyDescent="0.25">
      <c r="A27" s="12" t="str">
        <f t="shared" si="6"/>
        <v>IMG18</v>
      </c>
      <c r="B27" s="62" t="s">
        <v>227</v>
      </c>
      <c r="C27" s="20" t="str">
        <f t="shared" si="0"/>
        <v>Cuaderno de Estudio</v>
      </c>
      <c r="D27" s="63" t="s">
        <v>189</v>
      </c>
      <c r="E27" s="63" t="s">
        <v>153</v>
      </c>
      <c r="F27" s="13" t="str">
        <f t="shared" si="4"/>
        <v>CN_11_05_CO_IMG18_small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CN_11_05_CO_IMG18_zoom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s="63" t="s">
        <v>226</v>
      </c>
      <c r="K27" s="64" t="s">
        <v>228</v>
      </c>
      <c r="O27" s="2"/>
    </row>
    <row r="28" spans="1:15" s="11" customFormat="1" ht="366" customHeight="1" x14ac:dyDescent="0.25">
      <c r="A28" s="12" t="str">
        <f t="shared" si="6"/>
        <v>IMG19</v>
      </c>
      <c r="B28" s="62" t="s">
        <v>190</v>
      </c>
      <c r="C28" s="20" t="str">
        <f t="shared" si="0"/>
        <v>Cuaderno de Estudio</v>
      </c>
      <c r="D28" s="63" t="s">
        <v>189</v>
      </c>
      <c r="E28" s="63" t="s">
        <v>153</v>
      </c>
      <c r="F28" s="13" t="str">
        <f t="shared" si="4"/>
        <v>CN_11_05_CO_IMG19_small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CN_11_05_CO_IMG19_zoom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s="64" t="s">
        <v>206</v>
      </c>
      <c r="K28" s="64" t="s">
        <v>216</v>
      </c>
    </row>
    <row r="29" spans="1:15" s="11" customFormat="1" ht="181.5" customHeight="1" x14ac:dyDescent="0.25">
      <c r="A29" s="12" t="str">
        <f t="shared" si="6"/>
        <v>IMG20</v>
      </c>
      <c r="B29" s="62" t="s">
        <v>190</v>
      </c>
      <c r="C29" s="20" t="str">
        <f t="shared" si="0"/>
        <v>Cuaderno de Estudio</v>
      </c>
      <c r="D29" s="63" t="s">
        <v>189</v>
      </c>
      <c r="E29" s="63" t="s">
        <v>153</v>
      </c>
      <c r="F29" s="13" t="str">
        <f t="shared" si="4"/>
        <v>CN_11_05_CO_IMG20_small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CN_11_05_CO_IMG20_zoom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t="s">
        <v>229</v>
      </c>
      <c r="K29" s="64" t="s">
        <v>230</v>
      </c>
    </row>
    <row r="30" spans="1:15" s="11" customFormat="1" ht="160.5" customHeight="1" x14ac:dyDescent="0.25">
      <c r="A30" s="12" t="str">
        <f t="shared" si="6"/>
        <v>IMG21</v>
      </c>
      <c r="B30" s="62" t="s">
        <v>190</v>
      </c>
      <c r="C30" s="20" t="str">
        <f t="shared" si="0"/>
        <v>Cuaderno de Estudio</v>
      </c>
      <c r="D30" s="63" t="s">
        <v>189</v>
      </c>
      <c r="E30" s="63" t="s">
        <v>153</v>
      </c>
      <c r="F30" s="13" t="str">
        <f t="shared" si="4"/>
        <v>CN_11_05_CO_IMG21_small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CN_11_05_CO_IMG21_zoom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t="s">
        <v>231</v>
      </c>
      <c r="K30" s="64" t="s">
        <v>232</v>
      </c>
    </row>
    <row r="31" spans="1:15" s="11" customFormat="1" ht="174" customHeight="1" x14ac:dyDescent="0.25">
      <c r="A31" s="12" t="str">
        <f t="shared" si="6"/>
        <v>IMG22</v>
      </c>
      <c r="B31" s="62" t="s">
        <v>190</v>
      </c>
      <c r="C31" s="20" t="str">
        <f t="shared" si="0"/>
        <v>Cuaderno de Estudio</v>
      </c>
      <c r="D31" s="63" t="s">
        <v>189</v>
      </c>
      <c r="E31" s="63" t="s">
        <v>153</v>
      </c>
      <c r="F31" s="13" t="str">
        <f t="shared" si="4"/>
        <v>CN_11_05_CO_IMG22_small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CN_11_05_CO_IMG22_zoom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4" t="s">
        <v>207</v>
      </c>
      <c r="K31" s="64" t="s">
        <v>217</v>
      </c>
    </row>
    <row r="32" spans="1:15" s="11" customFormat="1" ht="409.5" customHeight="1" x14ac:dyDescent="0.25">
      <c r="A32" s="12" t="str">
        <f t="shared" si="6"/>
        <v>IMG23</v>
      </c>
      <c r="B32" s="62" t="s">
        <v>190</v>
      </c>
      <c r="C32" s="20" t="str">
        <f t="shared" si="0"/>
        <v>Cuaderno de Estudio</v>
      </c>
      <c r="D32" s="63" t="s">
        <v>189</v>
      </c>
      <c r="E32" s="63" t="s">
        <v>153</v>
      </c>
      <c r="F32" s="13" t="str">
        <f t="shared" si="4"/>
        <v>CN_11_05_CO_IMG23_small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CN_11_05_CO_IMG23_zoom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4" t="s">
        <v>233</v>
      </c>
      <c r="K32" s="64" t="s">
        <v>234</v>
      </c>
    </row>
    <row r="33" spans="1:15" s="11" customFormat="1" ht="61.5" customHeight="1" x14ac:dyDescent="0.25">
      <c r="A33" s="12" t="str">
        <f t="shared" si="6"/>
        <v>IMG24</v>
      </c>
      <c r="B33" s="62">
        <v>120865171</v>
      </c>
      <c r="C33" s="20" t="str">
        <f t="shared" si="0"/>
        <v>Cuaderno de Estudio</v>
      </c>
      <c r="D33" s="63" t="s">
        <v>189</v>
      </c>
      <c r="E33" s="63" t="s">
        <v>153</v>
      </c>
      <c r="F33" s="13" t="str">
        <f t="shared" si="4"/>
        <v>CN_11_05_CO_IMG24_small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CN_11_05_CO_IMG24_zoom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4" t="s">
        <v>208</v>
      </c>
      <c r="K33" s="64" t="s">
        <v>209</v>
      </c>
    </row>
    <row r="34" spans="1:15" s="11" customFormat="1" ht="166.5" customHeight="1" x14ac:dyDescent="0.25">
      <c r="A34" s="12" t="str">
        <f t="shared" si="6"/>
        <v>IMG25</v>
      </c>
      <c r="B34" s="62" t="s">
        <v>235</v>
      </c>
      <c r="C34" s="20" t="str">
        <f t="shared" si="0"/>
        <v>Cuaderno de Estudio</v>
      </c>
      <c r="D34" s="63" t="s">
        <v>189</v>
      </c>
      <c r="E34" s="63" t="s">
        <v>153</v>
      </c>
      <c r="F34" s="13" t="str">
        <f t="shared" si="4"/>
        <v>CN_11_05_CO_IMG25_small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CN_11_05_CO_IMG25_zoom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4" t="s">
        <v>210</v>
      </c>
      <c r="K34" s="64" t="s">
        <v>236</v>
      </c>
      <c r="O34" s="2"/>
    </row>
    <row r="35" spans="1:15" s="11" customFormat="1" ht="81" x14ac:dyDescent="0.25">
      <c r="A35" s="12" t="str">
        <f t="shared" si="6"/>
        <v>IMG26</v>
      </c>
      <c r="B35" s="62">
        <v>123634519</v>
      </c>
      <c r="C35" s="20" t="str">
        <f t="shared" si="0"/>
        <v>Cuaderno de Estudio</v>
      </c>
      <c r="D35" s="63" t="s">
        <v>189</v>
      </c>
      <c r="E35" s="63"/>
      <c r="F35" s="13" t="str">
        <f t="shared" si="4"/>
        <v>CN_11_05_CO_IMG26_small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CN_11_05_CO_IMG26_zoom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4" t="s">
        <v>211</v>
      </c>
      <c r="K35" s="64" t="s">
        <v>212</v>
      </c>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69"/>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0"/>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DIANA GARCIA</dc:creator>
  <cp:lastModifiedBy>user</cp:lastModifiedBy>
  <dcterms:created xsi:type="dcterms:W3CDTF">2014-07-01T23:43:25Z</dcterms:created>
  <dcterms:modified xsi:type="dcterms:W3CDTF">2016-06-28T13:00:19Z</dcterms:modified>
</cp:coreProperties>
</file>